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940" windowWidth="24640" windowHeight="12280" activeTab="0"/>
  </bookViews>
  <sheets>
    <sheet name="Сеитбена дата" sheetId="1" r:id="rId1"/>
  </sheets>
  <definedNames/>
  <calcPr fullCalcOnLoad="1"/>
</workbook>
</file>

<file path=xl/sharedStrings.xml><?xml version="1.0" encoding="utf-8"?>
<sst xmlns="http://schemas.openxmlformats.org/spreadsheetml/2006/main" count="84" uniqueCount="61">
  <si>
    <t>2-3 weeks before</t>
  </si>
  <si>
    <t>6-8</t>
  </si>
  <si>
    <t>3-4</t>
  </si>
  <si>
    <t>4-6</t>
  </si>
  <si>
    <t>4-5</t>
  </si>
  <si>
    <t>1 week after</t>
  </si>
  <si>
    <t>2-4</t>
  </si>
  <si>
    <t>8-10</t>
  </si>
  <si>
    <t>6</t>
  </si>
  <si>
    <t>6-9</t>
  </si>
  <si>
    <t>5-7</t>
  </si>
  <si>
    <t>Таблица за автоматично изчисляване на сеитбена дата</t>
  </si>
  <si>
    <r>
      <t>Инструкции</t>
    </r>
    <r>
      <rPr>
        <i/>
        <sz val="10"/>
        <rFont val="Arial"/>
        <family val="2"/>
      </rPr>
      <t>: Попълнете последната дата на пролетни слани за вашия регион и таблицата автоматично ще изчисли датата на директна сеитба на най-популярните култури!</t>
    </r>
  </si>
  <si>
    <t>Последната дата на пролетна слана за моя регион е:</t>
  </si>
  <si>
    <t>(Вижте тук: http://botanika.bg/img/files/Frost-dates-BG.jpg)</t>
  </si>
  <si>
    <t>Сорт растение</t>
  </si>
  <si>
    <t>Вегетационен период (в седмици)</t>
  </si>
  <si>
    <t>Можете да изкарвате навън (спрямо последните пролетни слани)</t>
  </si>
  <si>
    <t>Дата на пресаждане (Ранна)</t>
  </si>
  <si>
    <t>Дата на пресаждане (Късна)</t>
  </si>
  <si>
    <t>Бележки</t>
  </si>
  <si>
    <t>Зеленчуци</t>
  </si>
  <si>
    <t>Фасул*</t>
  </si>
  <si>
    <t>Цвекло*</t>
  </si>
  <si>
    <t>Броколи</t>
  </si>
  <si>
    <t>Брюкселско зеле</t>
  </si>
  <si>
    <t>Зеле</t>
  </si>
  <si>
    <t>Моркови*</t>
  </si>
  <si>
    <t>Карфиол</t>
  </si>
  <si>
    <t>Царевица</t>
  </si>
  <si>
    <t>Краставици</t>
  </si>
  <si>
    <t>Патладжан</t>
  </si>
  <si>
    <t>Марули и салати</t>
  </si>
  <si>
    <t>Пъпеш</t>
  </si>
  <si>
    <t>Бакла</t>
  </si>
  <si>
    <t>Лук*</t>
  </si>
  <si>
    <t>Грах*</t>
  </si>
  <si>
    <t>Пипер</t>
  </si>
  <si>
    <t>Тикви</t>
  </si>
  <si>
    <t>Репички*</t>
  </si>
  <si>
    <t>Спанак*</t>
  </si>
  <si>
    <t>Тиквички</t>
  </si>
  <si>
    <t>Домати</t>
  </si>
  <si>
    <t>Подправки</t>
  </si>
  <si>
    <t>Босилек</t>
  </si>
  <si>
    <t>Магданоз</t>
  </si>
  <si>
    <t>* Семена, които могат да се сеят директно в градината.</t>
  </si>
  <si>
    <t>2-4 седмици по-късно</t>
  </si>
  <si>
    <t>2 седмици по-рано</t>
  </si>
  <si>
    <t>3 седмици по-рано</t>
  </si>
  <si>
    <t>4-6 седмици по-рано</t>
  </si>
  <si>
    <t>седмици по-рано</t>
  </si>
  <si>
    <t>2-3 седмици по-рано</t>
  </si>
  <si>
    <t>3-4 седмици по-рано</t>
  </si>
  <si>
    <t>1-2 седмици по-рано</t>
  </si>
  <si>
    <t>3-6 седмици по-рано</t>
  </si>
  <si>
    <t>1-2 седмици по-късно</t>
  </si>
  <si>
    <t>2 седмици по-късно</t>
  </si>
  <si>
    <t>* Сейте директно в почвата от датата на първа сеитба.</t>
  </si>
  <si>
    <t>Дата разсад (Ранна)</t>
  </si>
  <si>
    <t>Дата разсад (Късна)</t>
  </si>
</sst>
</file>

<file path=xl/styles.xml><?xml version="1.0" encoding="utf-8"?>
<styleSheet xmlns="http://schemas.openxmlformats.org/spreadsheetml/2006/main">
  <numFmts count="20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[$-402]dddd\,\ d\ mmmm\ yyyy\ &quot;г&quot;\."/>
    <numFmt numFmtId="175" formatCode="d\.m\.yyyy\ &quot;г.&quot;;@"/>
  </numFmts>
  <fonts count="42">
    <font>
      <sz val="10"/>
      <name val="Arial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9"/>
      <name val="Arial"/>
      <family val="2"/>
    </font>
    <font>
      <b/>
      <sz val="14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0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0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Alignment="1">
      <alignment vertical="top" wrapText="1"/>
    </xf>
    <xf numFmtId="0" fontId="2" fillId="0" borderId="0" xfId="53" applyAlignment="1" applyProtection="1">
      <alignment/>
      <protection/>
    </xf>
    <xf numFmtId="0" fontId="3" fillId="0" borderId="10" xfId="0" applyNumberFormat="1" applyFon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0" fontId="0" fillId="0" borderId="0" xfId="0" applyNumberFormat="1" applyFill="1" applyAlignment="1">
      <alignment wrapText="1"/>
    </xf>
    <xf numFmtId="0" fontId="4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vertical="top" wrapText="1"/>
    </xf>
    <xf numFmtId="0" fontId="0" fillId="33" borderId="10" xfId="0" applyNumberForma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172" fontId="0" fillId="0" borderId="0" xfId="0" applyNumberForma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6" fillId="34" borderId="0" xfId="0" applyNumberFormat="1" applyFont="1" applyFill="1" applyBorder="1" applyAlignment="1">
      <alignment wrapText="1"/>
    </xf>
    <xf numFmtId="0" fontId="6" fillId="34" borderId="0" xfId="0" applyFont="1" applyFill="1" applyAlignment="1">
      <alignment/>
    </xf>
    <xf numFmtId="15" fontId="3" fillId="33" borderId="11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172" fontId="5" fillId="0" borderId="12" xfId="0" applyNumberFormat="1" applyFont="1" applyFill="1" applyBorder="1" applyAlignment="1">
      <alignment horizontal="center" wrapText="1"/>
    </xf>
    <xf numFmtId="172" fontId="5" fillId="0" borderId="13" xfId="0" applyNumberFormat="1" applyFont="1" applyFill="1" applyBorder="1" applyAlignment="1">
      <alignment horizontal="center" wrapText="1"/>
    </xf>
    <xf numFmtId="172" fontId="5" fillId="0" borderId="1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35" borderId="10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wrapText="1"/>
    </xf>
    <xf numFmtId="49" fontId="0" fillId="36" borderId="10" xfId="0" applyNumberFormat="1" applyFill="1" applyBorder="1" applyAlignment="1">
      <alignment wrapText="1"/>
    </xf>
    <xf numFmtId="0" fontId="0" fillId="36" borderId="10" xfId="0" applyNumberFormat="1" applyFill="1" applyBorder="1" applyAlignment="1">
      <alignment wrapText="1"/>
    </xf>
    <xf numFmtId="172" fontId="5" fillId="36" borderId="12" xfId="0" applyNumberFormat="1" applyFont="1" applyFill="1" applyBorder="1" applyAlignment="1">
      <alignment horizontal="center" wrapText="1"/>
    </xf>
    <xf numFmtId="172" fontId="5" fillId="36" borderId="13" xfId="0" applyNumberFormat="1" applyFont="1" applyFill="1" applyBorder="1" applyAlignment="1">
      <alignment horizontal="center" wrapText="1"/>
    </xf>
    <xf numFmtId="172" fontId="5" fillId="36" borderId="14" xfId="0" applyNumberFormat="1" applyFont="1" applyFill="1" applyBorder="1" applyAlignment="1">
      <alignment horizontal="center" wrapText="1"/>
    </xf>
    <xf numFmtId="175" fontId="0" fillId="36" borderId="10" xfId="0" applyNumberFormat="1" applyFill="1" applyBorder="1" applyAlignment="1">
      <alignment wrapText="1"/>
    </xf>
    <xf numFmtId="175" fontId="0" fillId="0" borderId="10" xfId="0" applyNumberFormat="1" applyFill="1" applyBorder="1" applyAlignment="1">
      <alignment wrapText="1"/>
    </xf>
    <xf numFmtId="175" fontId="0" fillId="0" borderId="0" xfId="0" applyNumberFormat="1" applyFill="1" applyBorder="1" applyAlignment="1">
      <alignment wrapText="1"/>
    </xf>
    <xf numFmtId="17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manac.com/garden/garden.frostchart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tabSelected="1" zoomScalePageLayoutView="0" workbookViewId="0" topLeftCell="A1">
      <selection activeCell="G15" sqref="G15"/>
    </sheetView>
  </sheetViews>
  <sheetFormatPr defaultColWidth="8.8515625" defaultRowHeight="12.75"/>
  <cols>
    <col min="1" max="1" width="22.140625" style="0" customWidth="1"/>
    <col min="2" max="3" width="10.140625" style="0" customWidth="1"/>
    <col min="4" max="4" width="29.8515625" style="0" customWidth="1"/>
    <col min="5" max="5" width="24.00390625" style="0" customWidth="1"/>
    <col min="6" max="6" width="11.7109375" style="0" customWidth="1"/>
    <col min="7" max="7" width="11.421875" style="0" customWidth="1"/>
    <col min="8" max="8" width="48.421875" style="0" customWidth="1"/>
  </cols>
  <sheetData>
    <row r="1" spans="1:8" ht="18">
      <c r="A1" s="23" t="s">
        <v>11</v>
      </c>
      <c r="B1" s="23"/>
      <c r="C1" s="23"/>
      <c r="D1" s="23"/>
      <c r="E1" s="23"/>
      <c r="F1" s="23"/>
      <c r="G1" s="23"/>
      <c r="H1" s="23"/>
    </row>
    <row r="2" spans="1:8" ht="18">
      <c r="A2" s="18"/>
      <c r="B2" s="18"/>
      <c r="C2" s="18"/>
      <c r="D2" s="18"/>
      <c r="E2" s="18"/>
      <c r="F2" s="18"/>
      <c r="G2" s="18"/>
      <c r="H2" s="18"/>
    </row>
    <row r="3" s="19" customFormat="1" ht="12.75">
      <c r="A3" s="17" t="s">
        <v>12</v>
      </c>
    </row>
    <row r="4" s="19" customFormat="1" ht="13.5" thickBot="1"/>
    <row r="5" spans="1:5" ht="13.5" thickBot="1">
      <c r="A5" s="24" t="s">
        <v>13</v>
      </c>
      <c r="B5" s="24"/>
      <c r="C5" s="24"/>
      <c r="D5" s="25"/>
      <c r="E5" s="16">
        <v>43210</v>
      </c>
    </row>
    <row r="6" ht="12.75">
      <c r="A6" s="2" t="s">
        <v>14</v>
      </c>
    </row>
    <row r="8" spans="1:8" s="1" customFormat="1" ht="39" customHeight="1">
      <c r="A8" s="26" t="s">
        <v>15</v>
      </c>
      <c r="B8" s="26" t="s">
        <v>59</v>
      </c>
      <c r="C8" s="26" t="s">
        <v>60</v>
      </c>
      <c r="D8" s="26" t="s">
        <v>16</v>
      </c>
      <c r="E8" s="26" t="s">
        <v>17</v>
      </c>
      <c r="F8" s="26" t="s">
        <v>18</v>
      </c>
      <c r="G8" s="26" t="s">
        <v>19</v>
      </c>
      <c r="H8" s="26" t="s">
        <v>20</v>
      </c>
    </row>
    <row r="9" spans="1:8" s="8" customFormat="1" ht="14.25" customHeight="1">
      <c r="A9" s="7"/>
      <c r="B9" s="7"/>
      <c r="C9" s="7"/>
      <c r="D9" s="7"/>
      <c r="E9" s="7"/>
      <c r="F9" s="7"/>
      <c r="G9" s="7"/>
      <c r="H9" s="7"/>
    </row>
    <row r="10" spans="1:8" s="8" customFormat="1" ht="17.25" customHeight="1">
      <c r="A10" s="14" t="s">
        <v>21</v>
      </c>
      <c r="B10" s="7"/>
      <c r="C10" s="7"/>
      <c r="D10" s="7"/>
      <c r="E10" s="7"/>
      <c r="F10" s="7"/>
      <c r="G10" s="7"/>
      <c r="H10" s="7"/>
    </row>
    <row r="11" spans="1:8" s="6" customFormat="1" ht="12.75">
      <c r="A11" s="27" t="s">
        <v>34</v>
      </c>
      <c r="B11" s="33">
        <f>F11-42</f>
        <v>43182</v>
      </c>
      <c r="C11" s="33">
        <f>G11-28</f>
        <v>43210</v>
      </c>
      <c r="D11" s="28" t="s">
        <v>3</v>
      </c>
      <c r="E11" s="29" t="s">
        <v>47</v>
      </c>
      <c r="F11" s="33">
        <f>E5+14</f>
        <v>43224</v>
      </c>
      <c r="G11" s="33">
        <f>E5+28</f>
        <v>43238</v>
      </c>
      <c r="H11" s="9"/>
    </row>
    <row r="12" spans="1:8" s="6" customFormat="1" ht="12.75">
      <c r="A12" s="3" t="s">
        <v>24</v>
      </c>
      <c r="B12" s="34">
        <f>F12-42</f>
        <v>43154</v>
      </c>
      <c r="C12" s="34">
        <f>F12-28</f>
        <v>43168</v>
      </c>
      <c r="D12" s="4" t="s">
        <v>3</v>
      </c>
      <c r="E12" s="5" t="s">
        <v>48</v>
      </c>
      <c r="F12" s="34">
        <f>E5-14</f>
        <v>43196</v>
      </c>
      <c r="G12" s="34"/>
      <c r="H12" s="9"/>
    </row>
    <row r="13" spans="1:8" s="6" customFormat="1" ht="12.75">
      <c r="A13" s="27" t="s">
        <v>25</v>
      </c>
      <c r="B13" s="33">
        <f>F13-42</f>
        <v>43147</v>
      </c>
      <c r="C13" s="33"/>
      <c r="D13" s="28" t="s">
        <v>8</v>
      </c>
      <c r="E13" s="29" t="s">
        <v>49</v>
      </c>
      <c r="F13" s="33">
        <f>E5-21</f>
        <v>43189</v>
      </c>
      <c r="G13" s="33"/>
      <c r="H13" s="9"/>
    </row>
    <row r="14" spans="1:8" s="6" customFormat="1" ht="12.75" customHeight="1">
      <c r="A14" s="3" t="s">
        <v>36</v>
      </c>
      <c r="B14" s="20" t="s">
        <v>58</v>
      </c>
      <c r="C14" s="21"/>
      <c r="D14" s="22"/>
      <c r="E14" s="5" t="s">
        <v>50</v>
      </c>
      <c r="F14" s="34">
        <f>E5-56</f>
        <v>43154</v>
      </c>
      <c r="G14" s="34">
        <f>E5-42</f>
        <v>43168</v>
      </c>
      <c r="H14" s="9"/>
    </row>
    <row r="15" spans="1:8" s="6" customFormat="1" ht="12.75">
      <c r="A15" s="27" t="s">
        <v>42</v>
      </c>
      <c r="B15" s="33">
        <f>F15-56</f>
        <v>43161</v>
      </c>
      <c r="C15" s="33">
        <f>G15-42</f>
        <v>43182</v>
      </c>
      <c r="D15" s="28" t="s">
        <v>1</v>
      </c>
      <c r="E15" s="29" t="s">
        <v>56</v>
      </c>
      <c r="F15" s="33">
        <f>E5+7</f>
        <v>43217</v>
      </c>
      <c r="G15" s="33">
        <f>E5+14</f>
        <v>43224</v>
      </c>
      <c r="H15" s="9"/>
    </row>
    <row r="16" spans="1:8" s="6" customFormat="1" ht="12.75">
      <c r="A16" s="3" t="s">
        <v>26</v>
      </c>
      <c r="B16" s="34">
        <f>F16-42</f>
        <v>43140</v>
      </c>
      <c r="C16" s="34">
        <f>F16-28</f>
        <v>43154</v>
      </c>
      <c r="D16" s="4" t="s">
        <v>3</v>
      </c>
      <c r="E16" s="5" t="s">
        <v>51</v>
      </c>
      <c r="F16" s="34">
        <f>E5-28</f>
        <v>43182</v>
      </c>
      <c r="G16" s="34"/>
      <c r="H16" s="9"/>
    </row>
    <row r="17" spans="1:8" s="6" customFormat="1" ht="12.75">
      <c r="A17" s="27" t="s">
        <v>28</v>
      </c>
      <c r="B17" s="33">
        <f>F17-42</f>
        <v>43154</v>
      </c>
      <c r="C17" s="33">
        <f>F17-28</f>
        <v>43168</v>
      </c>
      <c r="D17" s="28" t="s">
        <v>3</v>
      </c>
      <c r="E17" s="29" t="s">
        <v>48</v>
      </c>
      <c r="F17" s="33">
        <f>E5-14</f>
        <v>43196</v>
      </c>
      <c r="G17" s="33"/>
      <c r="H17" s="9"/>
    </row>
    <row r="18" spans="1:8" s="6" customFormat="1" ht="12.75">
      <c r="A18" s="3" t="s">
        <v>30</v>
      </c>
      <c r="B18" s="34">
        <f>F18-28</f>
        <v>43189</v>
      </c>
      <c r="C18" s="34">
        <f>G18-14</f>
        <v>43210</v>
      </c>
      <c r="D18" s="4" t="s">
        <v>6</v>
      </c>
      <c r="E18" s="5" t="s">
        <v>56</v>
      </c>
      <c r="F18" s="34">
        <f>E5+7</f>
        <v>43217</v>
      </c>
      <c r="G18" s="34">
        <f>E5+14</f>
        <v>43224</v>
      </c>
      <c r="H18" s="9"/>
    </row>
    <row r="19" spans="1:8" s="6" customFormat="1" ht="12.75" customHeight="1">
      <c r="A19" s="27" t="s">
        <v>35</v>
      </c>
      <c r="B19" s="30" t="s">
        <v>58</v>
      </c>
      <c r="C19" s="31"/>
      <c r="D19" s="32"/>
      <c r="E19" s="29" t="s">
        <v>52</v>
      </c>
      <c r="F19" s="33">
        <f>E5-28</f>
        <v>43182</v>
      </c>
      <c r="G19" s="33"/>
      <c r="H19" s="9"/>
    </row>
    <row r="20" spans="1:8" s="6" customFormat="1" ht="12.75">
      <c r="A20" s="3" t="s">
        <v>32</v>
      </c>
      <c r="B20" s="34">
        <f>F20-35</f>
        <v>43147</v>
      </c>
      <c r="C20" s="34">
        <f>G20-28</f>
        <v>43161</v>
      </c>
      <c r="D20" s="4" t="s">
        <v>4</v>
      </c>
      <c r="E20" s="5" t="s">
        <v>53</v>
      </c>
      <c r="F20" s="34">
        <f>E5-28</f>
        <v>43182</v>
      </c>
      <c r="G20" s="34">
        <f>E5-21</f>
        <v>43189</v>
      </c>
      <c r="H20" s="9"/>
    </row>
    <row r="21" spans="1:8" s="6" customFormat="1" ht="12.75" customHeight="1">
      <c r="A21" s="27" t="s">
        <v>27</v>
      </c>
      <c r="B21" s="30" t="s">
        <v>58</v>
      </c>
      <c r="C21" s="31"/>
      <c r="D21" s="32"/>
      <c r="E21" s="29" t="s">
        <v>54</v>
      </c>
      <c r="F21" s="33">
        <f>E5-14</f>
        <v>43196</v>
      </c>
      <c r="G21" s="33">
        <f>E5-7</f>
        <v>43203</v>
      </c>
      <c r="H21" s="9"/>
    </row>
    <row r="22" spans="1:8" s="6" customFormat="1" ht="12.75">
      <c r="A22" s="3" t="s">
        <v>31</v>
      </c>
      <c r="B22" s="34">
        <f>F22-63</f>
        <v>43161</v>
      </c>
      <c r="C22" s="34">
        <f>F22-42</f>
        <v>43182</v>
      </c>
      <c r="D22" s="4" t="s">
        <v>9</v>
      </c>
      <c r="E22" s="5" t="s">
        <v>57</v>
      </c>
      <c r="F22" s="34">
        <f>E5+14</f>
        <v>43224</v>
      </c>
      <c r="G22" s="34"/>
      <c r="H22" s="9"/>
    </row>
    <row r="23" spans="1:8" s="6" customFormat="1" ht="12.75">
      <c r="A23" s="27" t="s">
        <v>33</v>
      </c>
      <c r="B23" s="33">
        <f>F23-28</f>
        <v>43196</v>
      </c>
      <c r="C23" s="33">
        <f>F23-21</f>
        <v>43203</v>
      </c>
      <c r="D23" s="28" t="s">
        <v>2</v>
      </c>
      <c r="E23" s="29" t="s">
        <v>57</v>
      </c>
      <c r="F23" s="33">
        <f>E5+14</f>
        <v>43224</v>
      </c>
      <c r="G23" s="33"/>
      <c r="H23" s="9"/>
    </row>
    <row r="24" spans="1:8" s="6" customFormat="1" ht="12.75">
      <c r="A24" s="3" t="s">
        <v>37</v>
      </c>
      <c r="B24" s="34">
        <f>F24-70</f>
        <v>43154</v>
      </c>
      <c r="C24" s="34">
        <f>F24-56</f>
        <v>43168</v>
      </c>
      <c r="D24" s="4" t="s">
        <v>7</v>
      </c>
      <c r="E24" s="5" t="s">
        <v>57</v>
      </c>
      <c r="F24" s="34">
        <f>E5+14</f>
        <v>43224</v>
      </c>
      <c r="G24" s="34"/>
      <c r="H24" s="9"/>
    </row>
    <row r="25" spans="1:8" s="6" customFormat="1" ht="12.75" customHeight="1">
      <c r="A25" s="27" t="s">
        <v>39</v>
      </c>
      <c r="B25" s="30" t="s">
        <v>58</v>
      </c>
      <c r="C25" s="31"/>
      <c r="D25" s="32"/>
      <c r="E25" s="29" t="s">
        <v>53</v>
      </c>
      <c r="F25" s="33">
        <f>E5-28</f>
        <v>43182</v>
      </c>
      <c r="G25" s="33">
        <f>E5-21</f>
        <v>43189</v>
      </c>
      <c r="H25" s="9"/>
    </row>
    <row r="26" spans="1:8" s="6" customFormat="1" ht="12.75" customHeight="1">
      <c r="A26" s="3" t="s">
        <v>40</v>
      </c>
      <c r="B26" s="20" t="s">
        <v>58</v>
      </c>
      <c r="C26" s="21"/>
      <c r="D26" s="22"/>
      <c r="E26" s="5" t="s">
        <v>55</v>
      </c>
      <c r="F26" s="34">
        <f>E5-42</f>
        <v>43168</v>
      </c>
      <c r="G26" s="34">
        <f>E5-21</f>
        <v>43189</v>
      </c>
      <c r="H26" s="9"/>
    </row>
    <row r="27" spans="1:8" s="6" customFormat="1" ht="12.75">
      <c r="A27" s="27" t="s">
        <v>38</v>
      </c>
      <c r="B27" s="33">
        <f>F27-28</f>
        <v>43196</v>
      </c>
      <c r="C27" s="33">
        <f>F27-21</f>
        <v>43203</v>
      </c>
      <c r="D27" s="28" t="s">
        <v>2</v>
      </c>
      <c r="E27" s="29" t="s">
        <v>57</v>
      </c>
      <c r="F27" s="33">
        <f>E5+14</f>
        <v>43224</v>
      </c>
      <c r="G27" s="33"/>
      <c r="H27" s="9"/>
    </row>
    <row r="28" spans="1:8" s="6" customFormat="1" ht="12.75">
      <c r="A28" s="3" t="s">
        <v>41</v>
      </c>
      <c r="B28" s="34">
        <f>F28-28</f>
        <v>43196</v>
      </c>
      <c r="C28" s="34">
        <f>F28-14</f>
        <v>43210</v>
      </c>
      <c r="D28" s="4" t="s">
        <v>6</v>
      </c>
      <c r="E28" s="5" t="s">
        <v>57</v>
      </c>
      <c r="F28" s="34">
        <f>E5+14</f>
        <v>43224</v>
      </c>
      <c r="G28" s="34"/>
      <c r="H28" s="9"/>
    </row>
    <row r="29" spans="1:8" s="6" customFormat="1" ht="12.75">
      <c r="A29" s="27" t="s">
        <v>22</v>
      </c>
      <c r="B29" s="30" t="s">
        <v>58</v>
      </c>
      <c r="C29" s="31"/>
      <c r="D29" s="32"/>
      <c r="E29" s="29" t="s">
        <v>57</v>
      </c>
      <c r="F29" s="33">
        <f>E5+14</f>
        <v>43224</v>
      </c>
      <c r="G29" s="33"/>
      <c r="H29" s="9"/>
    </row>
    <row r="30" spans="1:8" s="6" customFormat="1" ht="12.75" customHeight="1">
      <c r="A30" s="3" t="s">
        <v>23</v>
      </c>
      <c r="B30" s="20" t="s">
        <v>58</v>
      </c>
      <c r="C30" s="21"/>
      <c r="D30" s="22"/>
      <c r="E30" s="5" t="s">
        <v>48</v>
      </c>
      <c r="F30" s="34">
        <f>E5-14</f>
        <v>43196</v>
      </c>
      <c r="G30" s="34"/>
      <c r="H30" s="9"/>
    </row>
    <row r="31" spans="1:8" s="6" customFormat="1" ht="12.75">
      <c r="A31" s="27" t="s">
        <v>29</v>
      </c>
      <c r="B31" s="33">
        <f>F31-28</f>
        <v>43189</v>
      </c>
      <c r="C31" s="33">
        <f>G31-14</f>
        <v>43210</v>
      </c>
      <c r="D31" s="28" t="s">
        <v>6</v>
      </c>
      <c r="E31" s="29" t="s">
        <v>56</v>
      </c>
      <c r="F31" s="33">
        <f>E5+7</f>
        <v>43217</v>
      </c>
      <c r="G31" s="33">
        <f>E5+14</f>
        <v>43224</v>
      </c>
      <c r="H31" s="9"/>
    </row>
    <row r="32" spans="1:8" s="6" customFormat="1" ht="12.75">
      <c r="A32" s="10"/>
      <c r="B32" s="11"/>
      <c r="C32" s="11"/>
      <c r="D32" s="12"/>
      <c r="E32" s="13"/>
      <c r="F32" s="35"/>
      <c r="G32" s="35"/>
      <c r="H32" s="13"/>
    </row>
    <row r="33" spans="1:7" ht="17.25" customHeight="1">
      <c r="A33" s="15" t="s">
        <v>43</v>
      </c>
      <c r="F33" s="36"/>
      <c r="G33" s="36"/>
    </row>
    <row r="34" spans="1:8" s="6" customFormat="1" ht="12.75">
      <c r="A34" s="3" t="s">
        <v>44</v>
      </c>
      <c r="B34" s="34">
        <f>F34-49</f>
        <v>43168</v>
      </c>
      <c r="C34" s="34">
        <f>F34-35</f>
        <v>43182</v>
      </c>
      <c r="D34" s="4" t="s">
        <v>10</v>
      </c>
      <c r="E34" s="5" t="s">
        <v>5</v>
      </c>
      <c r="F34" s="34">
        <f>E5+7</f>
        <v>43217</v>
      </c>
      <c r="G34" s="34"/>
      <c r="H34" s="9"/>
    </row>
    <row r="35" spans="1:8" s="6" customFormat="1" ht="12.75">
      <c r="A35" s="27" t="s">
        <v>45</v>
      </c>
      <c r="B35" s="33">
        <f>F35-70</f>
        <v>43119</v>
      </c>
      <c r="C35" s="33">
        <f>G35-56</f>
        <v>43140</v>
      </c>
      <c r="D35" s="28" t="s">
        <v>7</v>
      </c>
      <c r="E35" s="29" t="s">
        <v>0</v>
      </c>
      <c r="F35" s="33">
        <f>E5-21</f>
        <v>43189</v>
      </c>
      <c r="G35" s="33">
        <f>E5-14</f>
        <v>43196</v>
      </c>
      <c r="H35" s="9"/>
    </row>
    <row r="37" ht="12.75">
      <c r="A37" s="17" t="s">
        <v>46</v>
      </c>
    </row>
    <row r="40" ht="12.75">
      <c r="A40" s="2"/>
    </row>
  </sheetData>
  <sheetProtection/>
  <mergeCells count="9">
    <mergeCell ref="A1:H1"/>
    <mergeCell ref="A5:D5"/>
    <mergeCell ref="B29:D29"/>
    <mergeCell ref="B21:D21"/>
    <mergeCell ref="B26:D26"/>
    <mergeCell ref="B30:D30"/>
    <mergeCell ref="B19:D19"/>
    <mergeCell ref="B14:D14"/>
    <mergeCell ref="B25:D25"/>
  </mergeCells>
  <hyperlinks>
    <hyperlink ref="A6" r:id="rId1" display="(See http://www.almanac.com/garden/garden.frostchart.html)"/>
  </hyperlinks>
  <printOptions/>
  <pageMargins left="0.75" right="0.75" top="0.72" bottom="1" header="0.5" footer="0.5"/>
  <pageSetup fitToHeight="1" fitToWidth="1" horizontalDpi="600" verticalDpi="600" orientation="landscape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Charles Schwab &amp; Co.,Inc.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Bunch</dc:creator>
  <cp:keywords/>
  <dc:description/>
  <cp:lastModifiedBy>Microsoft Office User</cp:lastModifiedBy>
  <cp:lastPrinted>2006-03-20T18:18:55Z</cp:lastPrinted>
  <dcterms:created xsi:type="dcterms:W3CDTF">2005-11-13T04:28:02Z</dcterms:created>
  <dcterms:modified xsi:type="dcterms:W3CDTF">2018-04-02T07:12:15Z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